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umm_exp_p42" sheetId="1" r:id="rId1"/>
  </sheets>
  <definedNames>
    <definedName name="_Order1" hidden="1">0</definedName>
    <definedName name="_xlnm.Print_Area" localSheetId="0">'Summ_exp_p42'!$A$1:$P$33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L10" authorId="0">
      <text>
        <r>
          <rPr>
            <sz val="8"/>
            <rFont val="Tahoma"/>
            <family val="0"/>
          </rPr>
          <t>This figure is NOT included in "Total E&amp;G Expenses and Transfers" deliberately, as per a previous request.</t>
        </r>
      </text>
    </comment>
  </commentList>
</comments>
</file>

<file path=xl/sharedStrings.xml><?xml version="1.0" encoding="utf-8"?>
<sst xmlns="http://schemas.openxmlformats.org/spreadsheetml/2006/main" count="78" uniqueCount="57">
  <si>
    <t>Comparative Financial Statement Information</t>
  </si>
  <si>
    <t>Summary of Current Funds Expenditures</t>
  </si>
  <si>
    <t>Fiscal Year 2001</t>
  </si>
  <si>
    <t>(in thousands)</t>
  </si>
  <si>
    <t>OPERATION AND</t>
  </si>
  <si>
    <t>SCHOLARSHIPS</t>
  </si>
  <si>
    <t>E &amp; G</t>
  </si>
  <si>
    <t>TOTAL E &amp; G</t>
  </si>
  <si>
    <t>OTHER MAN/</t>
  </si>
  <si>
    <t>EXP &amp; MT</t>
  </si>
  <si>
    <t>TOTAL</t>
  </si>
  <si>
    <t>PUBLIC</t>
  </si>
  <si>
    <t>ACADEMIC</t>
  </si>
  <si>
    <t>STUDENT</t>
  </si>
  <si>
    <t>INSTITUTIONAL</t>
  </si>
  <si>
    <t>MAINTENANCE</t>
  </si>
  <si>
    <t>AND</t>
  </si>
  <si>
    <t>MANDATORY</t>
  </si>
  <si>
    <t>EXPENSES AND</t>
  </si>
  <si>
    <t>NON-MAN</t>
  </si>
  <si>
    <t>AUXILIARY</t>
  </si>
  <si>
    <t xml:space="preserve">INDEPENDENT </t>
  </si>
  <si>
    <t>INSTRUCTION</t>
  </si>
  <si>
    <t>RESEARCH</t>
  </si>
  <si>
    <t>SERVICE</t>
  </si>
  <si>
    <t>SUPPORT</t>
  </si>
  <si>
    <t>SERVICES</t>
  </si>
  <si>
    <t>OF PLANT</t>
  </si>
  <si>
    <t>FELLOWSHIPS</t>
  </si>
  <si>
    <t>TRANSFERS</t>
  </si>
  <si>
    <t>ENTERPRISES</t>
  </si>
  <si>
    <t>HOSPITAL</t>
  </si>
  <si>
    <t>OPERATIONS</t>
  </si>
  <si>
    <t>DUKE UNIVERSITY</t>
  </si>
  <si>
    <t xml:space="preserve">INDIANA UNIVERSITY </t>
  </si>
  <si>
    <t>MASSACHUSETTS INSTITUTE OF TECH.</t>
  </si>
  <si>
    <t xml:space="preserve">OHIO STATE UNIVERSITY </t>
  </si>
  <si>
    <t>PENNSYLVANIA STATE UNIVERSITY</t>
  </si>
  <si>
    <t xml:space="preserve">RUTGERS UNIVERSITY </t>
  </si>
  <si>
    <t>n/a</t>
  </si>
  <si>
    <t>UNC - CHAPEL HILL</t>
  </si>
  <si>
    <t>UNIVERSITY OF ARIZONA</t>
  </si>
  <si>
    <t>UNIVERSITY OF CALIFORNIA, BERKELEY</t>
  </si>
  <si>
    <t>UNIVERSITY OF CALIFORNIA, L. A.</t>
  </si>
  <si>
    <t>UNIVERSITY OF FLORIDA</t>
  </si>
  <si>
    <t>UNIVERSITY OF ILLINOIS, URBANA</t>
  </si>
  <si>
    <t>UNIVERSITY OF IOWA</t>
  </si>
  <si>
    <t>UNIVERSITY OF MARYLAND</t>
  </si>
  <si>
    <t>UNIVERSITY OF MICHIGAN</t>
  </si>
  <si>
    <t>UNIVERSITY OF MINNESOTA</t>
  </si>
  <si>
    <t>UNIVERSITY OF MISSOURI, COLUMBIA</t>
  </si>
  <si>
    <t>UNIVERSITY OF NEBRASKA, LINCOLN</t>
  </si>
  <si>
    <t xml:space="preserve">UNIVERSITY OF PITTSBURGH </t>
  </si>
  <si>
    <t>UNIVERSITY OF TEXAS, AUSTIN</t>
  </si>
  <si>
    <t xml:space="preserve">UNIVERSITY OF VIRGINIA </t>
  </si>
  <si>
    <t>UNIVERSITY OF WASHINGTON</t>
  </si>
  <si>
    <t>UNIVERSITY OF WISCONSIN, MADISON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</si>
</sst>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46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0" fontId="5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37" fontId="0" fillId="0" borderId="0" xfId="0" applyAlignment="1">
      <alignment horizontal="centerContinuous"/>
    </xf>
    <xf numFmtId="0" fontId="4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33" borderId="10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33" borderId="12" xfId="55" applyFont="1" applyFill="1" applyBorder="1" applyAlignment="1">
      <alignment horizontal="center"/>
      <protection/>
    </xf>
    <xf numFmtId="0" fontId="1" fillId="33" borderId="13" xfId="55" applyFont="1" applyFill="1" applyBorder="1" applyAlignment="1">
      <alignment horizontal="center"/>
      <protection/>
    </xf>
    <xf numFmtId="0" fontId="4" fillId="0" borderId="14" xfId="55" applyFont="1" applyBorder="1">
      <alignment/>
      <protection/>
    </xf>
    <xf numFmtId="0" fontId="1" fillId="0" borderId="14" xfId="55" applyFont="1" applyBorder="1" applyAlignment="1">
      <alignment horizontal="center"/>
      <protection/>
    </xf>
    <xf numFmtId="0" fontId="1" fillId="33" borderId="14" xfId="55" applyFont="1" applyFill="1" applyBorder="1" applyAlignment="1">
      <alignment horizontal="center"/>
      <protection/>
    </xf>
    <xf numFmtId="0" fontId="1" fillId="33" borderId="15" xfId="55" applyFont="1" applyFill="1" applyBorder="1" applyAlignment="1">
      <alignment horizontal="center"/>
      <protection/>
    </xf>
    <xf numFmtId="0" fontId="4" fillId="0" borderId="12" xfId="55" applyFont="1" applyBorder="1" applyAlignment="1">
      <alignment horizontal="left"/>
      <protection/>
    </xf>
    <xf numFmtId="37" fontId="7" fillId="0" borderId="12" xfId="55" applyNumberFormat="1" applyFont="1" applyBorder="1" applyProtection="1">
      <alignment/>
      <protection/>
    </xf>
    <xf numFmtId="37" fontId="7" fillId="33" borderId="12" xfId="55" applyNumberFormat="1" applyFont="1" applyFill="1" applyBorder="1" applyProtection="1">
      <alignment/>
      <protection/>
    </xf>
    <xf numFmtId="37" fontId="7" fillId="0" borderId="12" xfId="55" applyNumberFormat="1" applyFont="1" applyBorder="1">
      <alignment/>
      <protection/>
    </xf>
    <xf numFmtId="37" fontId="7" fillId="33" borderId="13" xfId="55" applyNumberFormat="1" applyFont="1" applyFill="1" applyBorder="1">
      <alignment/>
      <protection/>
    </xf>
    <xf numFmtId="0" fontId="4" fillId="33" borderId="12" xfId="55" applyFont="1" applyFill="1" applyBorder="1" applyAlignment="1">
      <alignment horizontal="left"/>
      <protection/>
    </xf>
    <xf numFmtId="37" fontId="7" fillId="33" borderId="12" xfId="55" applyNumberFormat="1" applyFont="1" applyFill="1" applyBorder="1">
      <alignment/>
      <protection/>
    </xf>
    <xf numFmtId="0" fontId="4" fillId="0" borderId="12" xfId="55" applyFont="1" applyFill="1" applyBorder="1" applyAlignment="1">
      <alignment horizontal="left"/>
      <protection/>
    </xf>
    <xf numFmtId="37" fontId="7" fillId="34" borderId="12" xfId="55" applyNumberFormat="1" applyFont="1" applyFill="1" applyBorder="1" applyProtection="1">
      <alignment/>
      <protection/>
    </xf>
    <xf numFmtId="37" fontId="7" fillId="34" borderId="12" xfId="55" applyNumberFormat="1" applyFont="1" applyFill="1" applyBorder="1">
      <alignment/>
      <protection/>
    </xf>
    <xf numFmtId="0" fontId="4" fillId="34" borderId="12" xfId="55" applyFont="1" applyFill="1" applyBorder="1">
      <alignment/>
      <protection/>
    </xf>
    <xf numFmtId="37" fontId="4" fillId="34" borderId="0" xfId="55" applyNumberFormat="1" applyFont="1" applyFill="1">
      <alignment/>
      <protection/>
    </xf>
    <xf numFmtId="0" fontId="4" fillId="34" borderId="0" xfId="55" applyFont="1" applyFill="1">
      <alignment/>
      <protection/>
    </xf>
    <xf numFmtId="37" fontId="7" fillId="33" borderId="12" xfId="55" applyNumberFormat="1" applyFont="1" applyFill="1" applyBorder="1" applyAlignment="1" applyProtection="1">
      <alignment horizontal="center"/>
      <protection/>
    </xf>
    <xf numFmtId="37" fontId="7" fillId="33" borderId="13" xfId="55" applyNumberFormat="1" applyFont="1" applyFill="1" applyBorder="1" applyAlignment="1" applyProtection="1">
      <alignment horizontal="center"/>
      <protection/>
    </xf>
    <xf numFmtId="0" fontId="1" fillId="35" borderId="12" xfId="55" applyFont="1" applyFill="1" applyBorder="1" applyAlignment="1">
      <alignment horizontal="left"/>
      <protection/>
    </xf>
    <xf numFmtId="37" fontId="8" fillId="35" borderId="12" xfId="55" applyNumberFormat="1" applyFont="1" applyFill="1" applyBorder="1" applyProtection="1">
      <alignment/>
      <protection/>
    </xf>
    <xf numFmtId="37" fontId="8" fillId="35" borderId="12" xfId="55" applyNumberFormat="1" applyFont="1" applyFill="1" applyBorder="1">
      <alignment/>
      <protection/>
    </xf>
    <xf numFmtId="37" fontId="8" fillId="35" borderId="13" xfId="55" applyNumberFormat="1" applyFont="1" applyFill="1" applyBorder="1">
      <alignment/>
      <protection/>
    </xf>
    <xf numFmtId="0" fontId="9" fillId="0" borderId="12" xfId="55" applyFont="1" applyBorder="1">
      <alignment/>
      <protection/>
    </xf>
    <xf numFmtId="0" fontId="9" fillId="0" borderId="0" xfId="55" applyFont="1">
      <alignment/>
      <protection/>
    </xf>
    <xf numFmtId="0" fontId="4" fillId="34" borderId="12" xfId="55" applyFont="1" applyFill="1" applyBorder="1" applyAlignment="1">
      <alignment horizontal="left"/>
      <protection/>
    </xf>
    <xf numFmtId="0" fontId="9" fillId="34" borderId="12" xfId="55" applyFont="1" applyFill="1" applyBorder="1">
      <alignment/>
      <protection/>
    </xf>
    <xf numFmtId="0" fontId="9" fillId="34" borderId="0" xfId="55" applyFont="1" applyFill="1">
      <alignment/>
      <protection/>
    </xf>
    <xf numFmtId="0" fontId="4" fillId="34" borderId="14" xfId="55" applyFont="1" applyFill="1" applyBorder="1" applyAlignment="1">
      <alignment horizontal="left"/>
      <protection/>
    </xf>
    <xf numFmtId="37" fontId="7" fillId="34" borderId="14" xfId="55" applyNumberFormat="1" applyFont="1" applyFill="1" applyBorder="1" applyProtection="1">
      <alignment/>
      <protection/>
    </xf>
    <xf numFmtId="37" fontId="7" fillId="34" borderId="15" xfId="55" applyNumberFormat="1" applyFont="1" applyFill="1" applyBorder="1" applyProtection="1">
      <alignment/>
      <protection/>
    </xf>
    <xf numFmtId="37" fontId="7" fillId="33" borderId="16" xfId="55" applyNumberFormat="1" applyFont="1" applyFill="1" applyBorder="1" applyProtection="1">
      <alignment/>
      <protection/>
    </xf>
    <xf numFmtId="37" fontId="7" fillId="34" borderId="14" xfId="55" applyNumberFormat="1" applyFont="1" applyFill="1" applyBorder="1">
      <alignment/>
      <protection/>
    </xf>
    <xf numFmtId="37" fontId="7" fillId="33" borderId="15" xfId="55" applyNumberFormat="1" applyFont="1" applyFill="1" applyBorder="1">
      <alignment/>
      <protection/>
    </xf>
    <xf numFmtId="37" fontId="4" fillId="0" borderId="0" xfId="55" applyNumberFormat="1" applyFo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enditur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5"/>
  <sheetViews>
    <sheetView showGridLines="0" tabSelected="1" zoomScale="75" zoomScaleNormal="7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7" sqref="A17"/>
    </sheetView>
  </sheetViews>
  <sheetFormatPr defaultColWidth="10.875" defaultRowHeight="12.75"/>
  <cols>
    <col min="1" max="1" width="35.00390625" style="3" customWidth="1"/>
    <col min="2" max="2" width="13.625" style="3" customWidth="1"/>
    <col min="3" max="3" width="11.375" style="3" customWidth="1"/>
    <col min="4" max="4" width="10.25390625" style="3" customWidth="1"/>
    <col min="5" max="5" width="11.125" style="3" customWidth="1"/>
    <col min="6" max="6" width="10.25390625" style="3" customWidth="1"/>
    <col min="7" max="7" width="15.125" style="3" customWidth="1"/>
    <col min="8" max="8" width="16.125" style="3" customWidth="1"/>
    <col min="9" max="9" width="14.875" style="3" customWidth="1"/>
    <col min="10" max="10" width="12.875" style="3" customWidth="1"/>
    <col min="11" max="11" width="14.625" style="3" customWidth="1"/>
    <col min="12" max="12" width="12.375" style="3" customWidth="1"/>
    <col min="13" max="13" width="13.25390625" style="3" customWidth="1"/>
    <col min="14" max="14" width="12.875" style="3" customWidth="1"/>
    <col min="15" max="15" width="14.125" style="3" customWidth="1"/>
    <col min="16" max="16" width="15.125" style="3" customWidth="1"/>
    <col min="17" max="17" width="10.875" style="3" customWidth="1"/>
    <col min="18" max="18" width="14.625" style="3" customWidth="1"/>
    <col min="19" max="16384" width="10.875" style="3" customWidth="1"/>
  </cols>
  <sheetData>
    <row r="1" spans="1:16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.75">
      <c r="A5" s="4" t="s">
        <v>3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2.75"/>
    <row r="7" ht="12.75"/>
    <row r="8" spans="1:17" ht="12.75">
      <c r="A8" s="6"/>
      <c r="B8" s="6"/>
      <c r="C8" s="6"/>
      <c r="D8" s="6"/>
      <c r="E8" s="6"/>
      <c r="F8" s="6"/>
      <c r="G8" s="6"/>
      <c r="H8" s="7" t="s">
        <v>4</v>
      </c>
      <c r="I8" s="7" t="s">
        <v>5</v>
      </c>
      <c r="J8" s="7" t="s">
        <v>6</v>
      </c>
      <c r="K8" s="8" t="s">
        <v>7</v>
      </c>
      <c r="L8" s="7" t="s">
        <v>8</v>
      </c>
      <c r="M8" s="7" t="s">
        <v>9</v>
      </c>
      <c r="N8" s="7"/>
      <c r="O8" s="7" t="s">
        <v>9</v>
      </c>
      <c r="P8" s="9" t="s">
        <v>10</v>
      </c>
      <c r="Q8" s="10"/>
    </row>
    <row r="9" spans="1:17" ht="12.75">
      <c r="A9" s="10"/>
      <c r="B9" s="10"/>
      <c r="C9" s="10"/>
      <c r="D9" s="11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2" t="s">
        <v>18</v>
      </c>
      <c r="L9" s="11" t="s">
        <v>19</v>
      </c>
      <c r="M9" s="11" t="s">
        <v>20</v>
      </c>
      <c r="N9" s="11" t="s">
        <v>9</v>
      </c>
      <c r="O9" s="11" t="s">
        <v>21</v>
      </c>
      <c r="P9" s="13" t="s">
        <v>18</v>
      </c>
      <c r="Q9" s="10"/>
    </row>
    <row r="10" spans="1:17" ht="12.75">
      <c r="A10" s="14"/>
      <c r="B10" s="15" t="s">
        <v>22</v>
      </c>
      <c r="C10" s="15" t="s">
        <v>23</v>
      </c>
      <c r="D10" s="15" t="s">
        <v>24</v>
      </c>
      <c r="E10" s="15" t="s">
        <v>25</v>
      </c>
      <c r="F10" s="15" t="s">
        <v>26</v>
      </c>
      <c r="G10" s="15" t="s">
        <v>25</v>
      </c>
      <c r="H10" s="15" t="s">
        <v>27</v>
      </c>
      <c r="I10" s="15" t="s">
        <v>28</v>
      </c>
      <c r="J10" s="15" t="s">
        <v>29</v>
      </c>
      <c r="K10" s="16" t="s">
        <v>29</v>
      </c>
      <c r="L10" s="15" t="s">
        <v>29</v>
      </c>
      <c r="M10" s="15" t="s">
        <v>30</v>
      </c>
      <c r="N10" s="15" t="s">
        <v>31</v>
      </c>
      <c r="O10" s="15" t="s">
        <v>32</v>
      </c>
      <c r="P10" s="17" t="s">
        <v>29</v>
      </c>
      <c r="Q10" s="10"/>
    </row>
    <row r="11" spans="1:17" ht="25.5" customHeight="1">
      <c r="A11" s="18" t="s">
        <v>33</v>
      </c>
      <c r="B11" s="19">
        <v>426516</v>
      </c>
      <c r="C11" s="19">
        <v>353675</v>
      </c>
      <c r="D11" s="19"/>
      <c r="E11" s="19">
        <v>139183</v>
      </c>
      <c r="F11" s="19">
        <v>33869</v>
      </c>
      <c r="G11" s="19">
        <v>266167</v>
      </c>
      <c r="H11" s="19"/>
      <c r="I11" s="19">
        <v>16715</v>
      </c>
      <c r="J11" s="19"/>
      <c r="K11" s="20">
        <f>SUM(B11:J11)</f>
        <v>1236125</v>
      </c>
      <c r="L11" s="21"/>
      <c r="M11" s="21">
        <v>139415</v>
      </c>
      <c r="N11" s="21">
        <v>984751</v>
      </c>
      <c r="O11" s="21"/>
      <c r="P11" s="22">
        <f>SUM(K11:O11)</f>
        <v>2360291</v>
      </c>
      <c r="Q11" s="10"/>
    </row>
    <row r="12" spans="1:17" ht="25.5" customHeight="1">
      <c r="A12" s="18" t="s">
        <v>34</v>
      </c>
      <c r="B12" s="19">
        <v>246563</v>
      </c>
      <c r="C12" s="19">
        <v>63826</v>
      </c>
      <c r="D12" s="19">
        <v>63618</v>
      </c>
      <c r="E12" s="19">
        <v>51162</v>
      </c>
      <c r="F12" s="19">
        <v>26681</v>
      </c>
      <c r="G12" s="19">
        <v>70598</v>
      </c>
      <c r="H12" s="19">
        <v>42484</v>
      </c>
      <c r="I12" s="19">
        <v>66415</v>
      </c>
      <c r="J12" s="19">
        <v>21613</v>
      </c>
      <c r="K12" s="20">
        <f>SUM(B12:J12)</f>
        <v>652960</v>
      </c>
      <c r="L12" s="21">
        <v>12522</v>
      </c>
      <c r="M12" s="21">
        <v>414405</v>
      </c>
      <c r="N12" s="21"/>
      <c r="O12" s="21"/>
      <c r="P12" s="22">
        <f>SUM(K12:O12)</f>
        <v>1079887</v>
      </c>
      <c r="Q12" s="10"/>
    </row>
    <row r="13" spans="1:17" ht="25.5" customHeight="1">
      <c r="A13" s="23" t="s">
        <v>35</v>
      </c>
      <c r="B13" s="20">
        <v>286504</v>
      </c>
      <c r="C13" s="20">
        <v>628629</v>
      </c>
      <c r="D13" s="20">
        <v>298</v>
      </c>
      <c r="E13" s="20">
        <v>152316</v>
      </c>
      <c r="F13" s="20">
        <v>50126</v>
      </c>
      <c r="G13" s="20">
        <v>190495</v>
      </c>
      <c r="H13" s="20"/>
      <c r="I13" s="20"/>
      <c r="J13" s="20"/>
      <c r="K13" s="20">
        <f>SUM(B13:J13)</f>
        <v>1308368</v>
      </c>
      <c r="L13" s="24"/>
      <c r="M13" s="24">
        <v>76740</v>
      </c>
      <c r="N13" s="24"/>
      <c r="O13" s="24"/>
      <c r="P13" s="22">
        <f>SUM(K13:O13)</f>
        <v>1385108</v>
      </c>
      <c r="Q13" s="10"/>
    </row>
    <row r="14" spans="1:17" ht="25.5" customHeight="1">
      <c r="A14" s="18" t="s">
        <v>36</v>
      </c>
      <c r="B14" s="19">
        <v>505843</v>
      </c>
      <c r="C14" s="19">
        <v>262249</v>
      </c>
      <c r="D14" s="19">
        <v>102284</v>
      </c>
      <c r="E14" s="19">
        <v>101119</v>
      </c>
      <c r="F14" s="19">
        <v>52907</v>
      </c>
      <c r="G14" s="19">
        <v>123910</v>
      </c>
      <c r="H14" s="19">
        <v>71158</v>
      </c>
      <c r="I14" s="19">
        <v>96171</v>
      </c>
      <c r="J14" s="19">
        <v>16723</v>
      </c>
      <c r="K14" s="20">
        <f>SUM(B14:J14)</f>
        <v>1332364</v>
      </c>
      <c r="L14" s="21">
        <f>-71392+21503-1</f>
        <v>-49890</v>
      </c>
      <c r="M14" s="21">
        <v>150316</v>
      </c>
      <c r="N14" s="21">
        <v>627970</v>
      </c>
      <c r="O14" s="21"/>
      <c r="P14" s="22">
        <f>SUM(K14:O14)</f>
        <v>2060760</v>
      </c>
      <c r="Q14" s="10"/>
    </row>
    <row r="15" spans="1:18" s="30" customFormat="1" ht="25.5" customHeight="1">
      <c r="A15" s="25" t="s">
        <v>37</v>
      </c>
      <c r="B15" s="26">
        <v>327984</v>
      </c>
      <c r="C15" s="26">
        <v>355396</v>
      </c>
      <c r="D15" s="26">
        <v>50556</v>
      </c>
      <c r="E15" s="26">
        <v>116282</v>
      </c>
      <c r="F15" s="26">
        <v>34652</v>
      </c>
      <c r="G15" s="26">
        <v>72220</v>
      </c>
      <c r="H15" s="26">
        <v>61771</v>
      </c>
      <c r="I15" s="26">
        <v>51127</v>
      </c>
      <c r="J15" s="26">
        <v>4448</v>
      </c>
      <c r="K15" s="20">
        <f>SUM(B15:J15)</f>
        <v>1074436</v>
      </c>
      <c r="L15" s="27">
        <v>60396</v>
      </c>
      <c r="M15" s="27">
        <v>118127</v>
      </c>
      <c r="N15" s="27"/>
      <c r="O15" s="27"/>
      <c r="P15" s="22">
        <f>SUM(K15:O15)</f>
        <v>1252959</v>
      </c>
      <c r="Q15" s="28"/>
      <c r="R15" s="29"/>
    </row>
    <row r="16" spans="1:17" ht="25.5" customHeight="1">
      <c r="A16" s="23" t="s">
        <v>38</v>
      </c>
      <c r="B16" s="31" t="s">
        <v>39</v>
      </c>
      <c r="C16" s="31" t="s">
        <v>39</v>
      </c>
      <c r="D16" s="31" t="s">
        <v>39</v>
      </c>
      <c r="E16" s="31" t="s">
        <v>39</v>
      </c>
      <c r="F16" s="31" t="s">
        <v>39</v>
      </c>
      <c r="G16" s="31" t="s">
        <v>39</v>
      </c>
      <c r="H16" s="31" t="s">
        <v>39</v>
      </c>
      <c r="I16" s="31" t="s">
        <v>39</v>
      </c>
      <c r="J16" s="31" t="s">
        <v>39</v>
      </c>
      <c r="K16" s="31" t="s">
        <v>39</v>
      </c>
      <c r="L16" s="31" t="s">
        <v>39</v>
      </c>
      <c r="M16" s="31" t="s">
        <v>39</v>
      </c>
      <c r="N16" s="31" t="s">
        <v>39</v>
      </c>
      <c r="O16" s="31" t="s">
        <v>39</v>
      </c>
      <c r="P16" s="32" t="s">
        <v>39</v>
      </c>
      <c r="Q16" s="10"/>
    </row>
    <row r="17" spans="1:17" s="38" customFormat="1" ht="25.5" customHeight="1">
      <c r="A17" s="33" t="s">
        <v>40</v>
      </c>
      <c r="B17" s="34">
        <v>490447</v>
      </c>
      <c r="C17" s="34">
        <v>213833</v>
      </c>
      <c r="D17" s="34">
        <v>89663</v>
      </c>
      <c r="E17" s="34">
        <v>75226</v>
      </c>
      <c r="F17" s="34">
        <v>16679</v>
      </c>
      <c r="G17" s="34">
        <v>51122</v>
      </c>
      <c r="H17" s="34">
        <v>72745</v>
      </c>
      <c r="I17" s="34">
        <v>54670</v>
      </c>
      <c r="J17" s="34">
        <v>1346</v>
      </c>
      <c r="K17" s="34">
        <f aca="true" t="shared" si="0" ref="K17:K33">SUM(B17:J17)</f>
        <v>1065731</v>
      </c>
      <c r="L17" s="35">
        <v>-42494</v>
      </c>
      <c r="M17" s="35">
        <v>345261</v>
      </c>
      <c r="N17" s="35"/>
      <c r="O17" s="35"/>
      <c r="P17" s="36">
        <f aca="true" t="shared" si="1" ref="P17:P33">SUM(K17:O17)</f>
        <v>1368498</v>
      </c>
      <c r="Q17" s="37"/>
    </row>
    <row r="18" spans="1:17" ht="25.5" customHeight="1">
      <c r="A18" s="18" t="s">
        <v>41</v>
      </c>
      <c r="B18" s="19">
        <v>272946</v>
      </c>
      <c r="C18" s="19">
        <v>248056</v>
      </c>
      <c r="D18" s="19">
        <v>41624</v>
      </c>
      <c r="E18" s="19">
        <v>70269</v>
      </c>
      <c r="F18" s="19">
        <v>27236</v>
      </c>
      <c r="G18" s="19">
        <v>55213</v>
      </c>
      <c r="H18" s="19">
        <v>52942</v>
      </c>
      <c r="I18" s="19">
        <v>77277</v>
      </c>
      <c r="J18" s="19">
        <v>23508</v>
      </c>
      <c r="K18" s="20">
        <f t="shared" si="0"/>
        <v>869071</v>
      </c>
      <c r="L18" s="27">
        <v>4172</v>
      </c>
      <c r="M18" s="27">
        <v>108872</v>
      </c>
      <c r="N18" s="27"/>
      <c r="O18" s="27"/>
      <c r="P18" s="22">
        <f t="shared" si="1"/>
        <v>982115</v>
      </c>
      <c r="Q18" s="10"/>
    </row>
    <row r="19" spans="1:17" ht="25.5" customHeight="1">
      <c r="A19" s="23" t="s">
        <v>42</v>
      </c>
      <c r="B19" s="20">
        <v>399971</v>
      </c>
      <c r="C19" s="20">
        <v>333426</v>
      </c>
      <c r="D19" s="20">
        <v>45545</v>
      </c>
      <c r="E19" s="20">
        <v>106976</v>
      </c>
      <c r="F19" s="20">
        <v>78059</v>
      </c>
      <c r="G19" s="20">
        <v>94421</v>
      </c>
      <c r="H19" s="20">
        <v>74863</v>
      </c>
      <c r="I19" s="20">
        <v>118258</v>
      </c>
      <c r="J19" s="20">
        <v>27681</v>
      </c>
      <c r="K19" s="20">
        <f t="shared" si="0"/>
        <v>1279200</v>
      </c>
      <c r="L19" s="24">
        <v>29330</v>
      </c>
      <c r="M19" s="24">
        <v>65580</v>
      </c>
      <c r="N19" s="24"/>
      <c r="O19" s="24"/>
      <c r="P19" s="22">
        <f t="shared" si="1"/>
        <v>1374110</v>
      </c>
      <c r="Q19" s="10"/>
    </row>
    <row r="20" spans="1:17" ht="25.5" customHeight="1">
      <c r="A20" s="39" t="s">
        <v>43</v>
      </c>
      <c r="B20" s="26">
        <v>726198</v>
      </c>
      <c r="C20" s="26">
        <v>441054</v>
      </c>
      <c r="D20" s="26">
        <v>41558</v>
      </c>
      <c r="E20" s="26">
        <v>250329</v>
      </c>
      <c r="F20" s="26">
        <v>48865</v>
      </c>
      <c r="G20" s="26">
        <v>99111</v>
      </c>
      <c r="H20" s="26">
        <v>95548</v>
      </c>
      <c r="I20" s="26">
        <v>119243</v>
      </c>
      <c r="J20" s="26">
        <v>40422</v>
      </c>
      <c r="K20" s="20">
        <f t="shared" si="0"/>
        <v>1862328</v>
      </c>
      <c r="L20" s="27">
        <v>10055</v>
      </c>
      <c r="M20" s="27">
        <v>190873</v>
      </c>
      <c r="N20" s="27">
        <v>761823</v>
      </c>
      <c r="O20" s="27"/>
      <c r="P20" s="22">
        <f t="shared" si="1"/>
        <v>2825079</v>
      </c>
      <c r="Q20" s="10"/>
    </row>
    <row r="21" spans="1:17" s="30" customFormat="1" ht="25.5" customHeight="1">
      <c r="A21" s="28" t="s">
        <v>44</v>
      </c>
      <c r="B21" s="26">
        <v>425237</v>
      </c>
      <c r="C21" s="26">
        <v>319668</v>
      </c>
      <c r="D21" s="26">
        <v>110584</v>
      </c>
      <c r="E21" s="26">
        <v>90498</v>
      </c>
      <c r="F21" s="26">
        <v>24887</v>
      </c>
      <c r="G21" s="26">
        <v>69909</v>
      </c>
      <c r="H21" s="26">
        <v>66230</v>
      </c>
      <c r="I21" s="26">
        <v>55798</v>
      </c>
      <c r="J21" s="26">
        <v>0</v>
      </c>
      <c r="K21" s="20">
        <f t="shared" si="0"/>
        <v>1162811</v>
      </c>
      <c r="L21" s="27">
        <v>5066</v>
      </c>
      <c r="M21" s="27">
        <v>84374</v>
      </c>
      <c r="N21" s="27"/>
      <c r="O21" s="27"/>
      <c r="P21" s="22">
        <f t="shared" si="1"/>
        <v>1252251</v>
      </c>
      <c r="Q21" s="28"/>
    </row>
    <row r="22" spans="1:17" ht="25.5" customHeight="1">
      <c r="A22" s="23" t="s">
        <v>45</v>
      </c>
      <c r="B22" s="20">
        <v>250193</v>
      </c>
      <c r="C22" s="20">
        <v>288567</v>
      </c>
      <c r="D22" s="20">
        <v>128076</v>
      </c>
      <c r="E22" s="20">
        <v>104921</v>
      </c>
      <c r="F22" s="20">
        <v>35762</v>
      </c>
      <c r="G22" s="20">
        <v>31165</v>
      </c>
      <c r="H22" s="20">
        <v>72201</v>
      </c>
      <c r="I22" s="20">
        <v>108607</v>
      </c>
      <c r="J22" s="20">
        <v>856</v>
      </c>
      <c r="K22" s="20">
        <f t="shared" si="0"/>
        <v>1020348</v>
      </c>
      <c r="L22" s="24">
        <v>-39551</v>
      </c>
      <c r="M22" s="24">
        <v>137995</v>
      </c>
      <c r="N22" s="24"/>
      <c r="O22" s="24">
        <v>2922</v>
      </c>
      <c r="P22" s="22">
        <f t="shared" si="1"/>
        <v>1121714</v>
      </c>
      <c r="Q22" s="10"/>
    </row>
    <row r="23" spans="1:17" ht="25.5" customHeight="1">
      <c r="A23" s="39" t="s">
        <v>46</v>
      </c>
      <c r="B23" s="26">
        <v>243886</v>
      </c>
      <c r="C23" s="26">
        <v>176032</v>
      </c>
      <c r="D23" s="26">
        <v>66053</v>
      </c>
      <c r="E23" s="26">
        <v>78989</v>
      </c>
      <c r="F23" s="26">
        <v>21846</v>
      </c>
      <c r="G23" s="26">
        <v>62804</v>
      </c>
      <c r="H23" s="26">
        <v>49039</v>
      </c>
      <c r="I23" s="26">
        <v>48184</v>
      </c>
      <c r="J23" s="26">
        <v>25200</v>
      </c>
      <c r="K23" s="20">
        <f t="shared" si="0"/>
        <v>772033</v>
      </c>
      <c r="L23" s="27">
        <v>38124</v>
      </c>
      <c r="M23" s="27">
        <v>121855</v>
      </c>
      <c r="N23" s="27">
        <v>552324</v>
      </c>
      <c r="O23" s="27"/>
      <c r="P23" s="22">
        <f t="shared" si="1"/>
        <v>1484336</v>
      </c>
      <c r="Q23" s="10"/>
    </row>
    <row r="24" spans="1:17" ht="25.5" customHeight="1">
      <c r="A24" s="39" t="s">
        <v>47</v>
      </c>
      <c r="B24" s="26">
        <v>269592</v>
      </c>
      <c r="C24" s="26">
        <v>238982</v>
      </c>
      <c r="D24" s="26">
        <v>50548</v>
      </c>
      <c r="E24" s="26">
        <v>84857</v>
      </c>
      <c r="F24" s="26">
        <v>25778</v>
      </c>
      <c r="G24" s="26">
        <v>65617</v>
      </c>
      <c r="H24" s="26">
        <v>62508</v>
      </c>
      <c r="I24" s="26">
        <v>61189</v>
      </c>
      <c r="J24" s="26">
        <v>17747</v>
      </c>
      <c r="K24" s="20">
        <f t="shared" si="0"/>
        <v>876818</v>
      </c>
      <c r="L24" s="27">
        <v>-14944</v>
      </c>
      <c r="M24" s="27">
        <v>155854</v>
      </c>
      <c r="N24" s="27"/>
      <c r="O24" s="27"/>
      <c r="P24" s="22">
        <f t="shared" si="1"/>
        <v>1017728</v>
      </c>
      <c r="Q24" s="10"/>
    </row>
    <row r="25" spans="1:17" ht="25.5" customHeight="1">
      <c r="A25" s="23" t="s">
        <v>48</v>
      </c>
      <c r="B25" s="20">
        <v>523392</v>
      </c>
      <c r="C25" s="20">
        <v>421002</v>
      </c>
      <c r="D25" s="20">
        <v>61006</v>
      </c>
      <c r="E25" s="20">
        <v>158652</v>
      </c>
      <c r="F25" s="20">
        <v>54475</v>
      </c>
      <c r="G25" s="20">
        <v>93078</v>
      </c>
      <c r="H25" s="20">
        <v>140375</v>
      </c>
      <c r="I25" s="20">
        <v>162431</v>
      </c>
      <c r="J25" s="20">
        <v>15937</v>
      </c>
      <c r="K25" s="20">
        <f t="shared" si="0"/>
        <v>1630348</v>
      </c>
      <c r="L25" s="24">
        <f>272084+53013</f>
        <v>325097</v>
      </c>
      <c r="M25" s="24">
        <f>848005+130753</f>
        <v>978758</v>
      </c>
      <c r="N25" s="24">
        <f>809452</f>
        <v>809452</v>
      </c>
      <c r="O25" s="24"/>
      <c r="P25" s="22">
        <f t="shared" si="1"/>
        <v>3743655</v>
      </c>
      <c r="Q25" s="10"/>
    </row>
    <row r="26" spans="1:17" s="41" customFormat="1" ht="25.5" customHeight="1">
      <c r="A26" s="39" t="s">
        <v>49</v>
      </c>
      <c r="B26" s="26">
        <v>521186</v>
      </c>
      <c r="C26" s="26">
        <v>346122</v>
      </c>
      <c r="D26" s="26">
        <v>149871</v>
      </c>
      <c r="E26" s="26">
        <v>216020</v>
      </c>
      <c r="F26" s="26">
        <v>53823</v>
      </c>
      <c r="G26" s="26">
        <v>88270</v>
      </c>
      <c r="H26" s="26">
        <v>112920</v>
      </c>
      <c r="I26" s="26">
        <v>85140</v>
      </c>
      <c r="J26" s="26">
        <v>6512</v>
      </c>
      <c r="K26" s="20">
        <f t="shared" si="0"/>
        <v>1579864</v>
      </c>
      <c r="L26" s="27">
        <v>46275</v>
      </c>
      <c r="M26" s="27">
        <v>129014</v>
      </c>
      <c r="N26" s="27"/>
      <c r="O26" s="27"/>
      <c r="P26" s="22">
        <f t="shared" si="1"/>
        <v>1755153</v>
      </c>
      <c r="Q26" s="40"/>
    </row>
    <row r="27" spans="1:17" ht="25.5" customHeight="1">
      <c r="A27" s="39" t="s">
        <v>50</v>
      </c>
      <c r="B27" s="26">
        <v>217715</v>
      </c>
      <c r="C27" s="26">
        <v>123516</v>
      </c>
      <c r="D27" s="26">
        <v>57283</v>
      </c>
      <c r="E27" s="26">
        <v>53599</v>
      </c>
      <c r="F27" s="26">
        <v>23885</v>
      </c>
      <c r="G27" s="26">
        <v>30411</v>
      </c>
      <c r="H27" s="26">
        <v>35643</v>
      </c>
      <c r="I27" s="26">
        <v>54517</v>
      </c>
      <c r="J27" s="26">
        <v>103</v>
      </c>
      <c r="K27" s="20">
        <f t="shared" si="0"/>
        <v>596672</v>
      </c>
      <c r="L27" s="27">
        <v>17352</v>
      </c>
      <c r="M27" s="27">
        <v>105552</v>
      </c>
      <c r="N27" s="27">
        <v>364004</v>
      </c>
      <c r="O27" s="27"/>
      <c r="P27" s="22">
        <f t="shared" si="1"/>
        <v>1083580</v>
      </c>
      <c r="Q27" s="10"/>
    </row>
    <row r="28" spans="1:17" ht="25.5" customHeight="1">
      <c r="A28" s="23" t="s">
        <v>51</v>
      </c>
      <c r="B28" s="20">
        <v>123450</v>
      </c>
      <c r="C28" s="20">
        <v>92421</v>
      </c>
      <c r="D28" s="20">
        <v>60994</v>
      </c>
      <c r="E28" s="20">
        <v>44636</v>
      </c>
      <c r="F28" s="20">
        <v>11257</v>
      </c>
      <c r="G28" s="20">
        <v>22469</v>
      </c>
      <c r="H28" s="20">
        <v>26227</v>
      </c>
      <c r="I28" s="20">
        <v>32976</v>
      </c>
      <c r="J28" s="20">
        <v>1458</v>
      </c>
      <c r="K28" s="20">
        <f t="shared" si="0"/>
        <v>415888</v>
      </c>
      <c r="L28" s="24">
        <v>9992</v>
      </c>
      <c r="M28" s="24">
        <v>102418</v>
      </c>
      <c r="N28" s="24"/>
      <c r="O28" s="24"/>
      <c r="P28" s="22">
        <f t="shared" si="1"/>
        <v>528298</v>
      </c>
      <c r="Q28" s="10"/>
    </row>
    <row r="29" spans="1:17" ht="25.5" customHeight="1">
      <c r="A29" s="39" t="s">
        <v>52</v>
      </c>
      <c r="B29" s="26">
        <v>242816</v>
      </c>
      <c r="C29" s="26">
        <v>290830</v>
      </c>
      <c r="D29" s="26">
        <v>20015</v>
      </c>
      <c r="E29" s="26">
        <v>99099</v>
      </c>
      <c r="F29" s="26">
        <v>48315</v>
      </c>
      <c r="G29" s="26">
        <v>70620</v>
      </c>
      <c r="H29" s="26">
        <v>42456</v>
      </c>
      <c r="I29" s="26">
        <v>76573</v>
      </c>
      <c r="J29" s="26">
        <v>16936</v>
      </c>
      <c r="K29" s="20">
        <f t="shared" si="0"/>
        <v>907660</v>
      </c>
      <c r="L29" s="27">
        <v>42966</v>
      </c>
      <c r="M29" s="27">
        <v>62076</v>
      </c>
      <c r="N29" s="27"/>
      <c r="O29" s="27">
        <v>7379</v>
      </c>
      <c r="P29" s="22">
        <f t="shared" si="1"/>
        <v>1020081</v>
      </c>
      <c r="Q29" s="10"/>
    </row>
    <row r="30" spans="1:17" ht="25.5" customHeight="1">
      <c r="A30" s="39" t="s">
        <v>53</v>
      </c>
      <c r="B30" s="26">
        <v>331228</v>
      </c>
      <c r="C30" s="26">
        <v>263419</v>
      </c>
      <c r="D30" s="26">
        <v>43544</v>
      </c>
      <c r="E30" s="26">
        <v>101135</v>
      </c>
      <c r="F30" s="26">
        <v>40951</v>
      </c>
      <c r="G30" s="26">
        <v>62351</v>
      </c>
      <c r="H30" s="26">
        <v>87844</v>
      </c>
      <c r="I30" s="26">
        <v>104436</v>
      </c>
      <c r="J30" s="26">
        <v>28153</v>
      </c>
      <c r="K30" s="20">
        <f t="shared" si="0"/>
        <v>1063061</v>
      </c>
      <c r="L30" s="27">
        <v>59250</v>
      </c>
      <c r="M30" s="27">
        <v>161150</v>
      </c>
      <c r="N30" s="27"/>
      <c r="O30" s="27"/>
      <c r="P30" s="22">
        <f t="shared" si="1"/>
        <v>1283461</v>
      </c>
      <c r="Q30" s="10"/>
    </row>
    <row r="31" spans="1:17" ht="25.5" customHeight="1">
      <c r="A31" s="23" t="s">
        <v>54</v>
      </c>
      <c r="B31" s="20">
        <v>220202</v>
      </c>
      <c r="C31" s="20">
        <v>153870</v>
      </c>
      <c r="D31" s="20">
        <v>20707</v>
      </c>
      <c r="E31" s="20">
        <v>81409</v>
      </c>
      <c r="F31" s="20">
        <v>17365</v>
      </c>
      <c r="G31" s="20">
        <v>51492</v>
      </c>
      <c r="H31" s="20">
        <v>36419</v>
      </c>
      <c r="I31" s="20">
        <v>65695</v>
      </c>
      <c r="J31" s="20">
        <v>6099</v>
      </c>
      <c r="K31" s="20">
        <f t="shared" si="0"/>
        <v>653258</v>
      </c>
      <c r="L31" s="24">
        <v>-11900</v>
      </c>
      <c r="M31" s="24">
        <v>120762</v>
      </c>
      <c r="N31" s="24">
        <v>563780</v>
      </c>
      <c r="O31" s="24"/>
      <c r="P31" s="22">
        <f t="shared" si="1"/>
        <v>1325900</v>
      </c>
      <c r="Q31" s="10"/>
    </row>
    <row r="32" spans="1:17" s="38" customFormat="1" ht="25.5" customHeight="1">
      <c r="A32" s="39" t="s">
        <v>55</v>
      </c>
      <c r="B32" s="26">
        <v>439716</v>
      </c>
      <c r="C32" s="26">
        <v>468482</v>
      </c>
      <c r="D32" s="26">
        <v>13452</v>
      </c>
      <c r="E32" s="26">
        <v>170566</v>
      </c>
      <c r="F32" s="26">
        <v>22478</v>
      </c>
      <c r="G32" s="26">
        <v>102585</v>
      </c>
      <c r="H32" s="26">
        <v>88033</v>
      </c>
      <c r="I32" s="26">
        <v>110073</v>
      </c>
      <c r="J32" s="26">
        <v>20143</v>
      </c>
      <c r="K32" s="20">
        <f t="shared" si="0"/>
        <v>1435528</v>
      </c>
      <c r="L32" s="27">
        <v>13775</v>
      </c>
      <c r="M32" s="27">
        <v>294461</v>
      </c>
      <c r="N32" s="27">
        <v>407529</v>
      </c>
      <c r="O32" s="27"/>
      <c r="P32" s="22">
        <f t="shared" si="1"/>
        <v>2151293</v>
      </c>
      <c r="Q32" s="37"/>
    </row>
    <row r="33" spans="1:17" s="30" customFormat="1" ht="25.5" customHeight="1">
      <c r="A33" s="42" t="s">
        <v>56</v>
      </c>
      <c r="B33" s="43">
        <v>351903</v>
      </c>
      <c r="C33" s="43">
        <v>544034</v>
      </c>
      <c r="D33" s="43">
        <v>97321</v>
      </c>
      <c r="E33" s="43">
        <v>142167</v>
      </c>
      <c r="F33" s="43">
        <v>50352</v>
      </c>
      <c r="G33" s="43">
        <v>47994</v>
      </c>
      <c r="H33" s="43">
        <v>84502</v>
      </c>
      <c r="I33" s="43">
        <v>83774</v>
      </c>
      <c r="J33" s="44">
        <v>40492</v>
      </c>
      <c r="K33" s="45">
        <f t="shared" si="0"/>
        <v>1442539</v>
      </c>
      <c r="L33" s="46">
        <v>40406</v>
      </c>
      <c r="M33" s="46">
        <v>127363</v>
      </c>
      <c r="N33" s="46"/>
      <c r="O33" s="46"/>
      <c r="P33" s="47">
        <f t="shared" si="1"/>
        <v>1610308</v>
      </c>
      <c r="Q33" s="28"/>
    </row>
    <row r="35" spans="2:11" ht="12.75">
      <c r="B35" s="48"/>
      <c r="C35" s="48"/>
      <c r="D35" s="48"/>
      <c r="E35" s="48"/>
      <c r="F35" s="48"/>
      <c r="G35" s="48"/>
      <c r="H35" s="48"/>
      <c r="I35" s="48"/>
      <c r="J35" s="48"/>
      <c r="K35" s="48"/>
    </row>
  </sheetData>
  <sheetProtection/>
  <printOptions horizontalCentered="1" verticalCentered="1"/>
  <pageMargins left="0.18" right="0.22" top="0" bottom="0.27" header="0.5" footer="0.27"/>
  <pageSetup fitToHeight="1" fitToWidth="1" horizontalDpi="300" verticalDpi="300" orientation="landscape" scale="57" r:id="rId3"/>
  <headerFooter alignWithMargins="0">
    <oddFooter>&amp;C42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sckoziol</dc:creator>
  <cp:keywords/>
  <dc:description/>
  <cp:lastModifiedBy>Gary Wilhelm</cp:lastModifiedBy>
  <dcterms:created xsi:type="dcterms:W3CDTF">2002-12-03T14:20:12Z</dcterms:created>
  <dcterms:modified xsi:type="dcterms:W3CDTF">2016-06-23T13:56:16Z</dcterms:modified>
  <cp:category/>
  <cp:version/>
  <cp:contentType/>
  <cp:contentStatus/>
</cp:coreProperties>
</file>